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90_Risks" state="hidden" r:id="rId4"/>
    <sheet sheetId="2" name="90_Issues" state="hidden" r:id="rId5"/>
    <sheet sheetId="3" name="00_Landing" state="visible" r:id="rId6"/>
    <sheet sheetId="4" name="01_RAID_Summary" state="visible" r:id="rId7"/>
    <sheet sheetId="5" name="02_Risks" state="visible" r:id="rId8"/>
    <sheet sheetId="6" name="03_Issues" state="visible" r:id="rId9"/>
    <sheet sheetId="7" name="04_Actions" state="visible" r:id="rId10"/>
    <sheet sheetId="8" name="05_Dependencies" state="visible" r:id="rId11"/>
  </sheets>
  <calcPr calcId="171027" fullCalcOnLoad="1"/>
</workbook>
</file>

<file path=xl/sharedStrings.xml><?xml version="1.0" encoding="utf-8"?>
<sst xmlns="http://schemas.openxmlformats.org/spreadsheetml/2006/main" count="518" uniqueCount="230">
  <si>
    <t>RiskID</t>
  </si>
  <si>
    <t>ProjectID</t>
  </si>
  <si>
    <t>Category</t>
  </si>
  <si>
    <t>Likelihood</t>
  </si>
  <si>
    <t>Impact</t>
  </si>
  <si>
    <t>Score</t>
  </si>
  <si>
    <t>Owner</t>
  </si>
  <si>
    <t>Mitigation</t>
  </si>
  <si>
    <t>DueDate</t>
  </si>
  <si>
    <t>Status</t>
  </si>
  <si>
    <t>AgingDays</t>
  </si>
  <si>
    <t>EscalatedFlag</t>
  </si>
  <si>
    <t>RK-001-1</t>
  </si>
  <si>
    <t>PRJ-001</t>
  </si>
  <si>
    <t>Delivery</t>
  </si>
  <si>
    <t>A. Rahman</t>
  </si>
  <si>
    <t>Mitigate erp stabilization risk 1</t>
  </si>
  <si>
    <t>2026-02-04</t>
  </si>
  <si>
    <t>Closed</t>
  </si>
  <si>
    <t>No</t>
  </si>
  <si>
    <t>RK-001-2</t>
  </si>
  <si>
    <t>Commercial</t>
  </si>
  <si>
    <t>Mitigate erp stabilization risk 2</t>
  </si>
  <si>
    <t>2026-02-11</t>
  </si>
  <si>
    <t>Monitoring</t>
  </si>
  <si>
    <t>RK-002-1</t>
  </si>
  <si>
    <t>PRJ-002</t>
  </si>
  <si>
    <t>C. Bennett</t>
  </si>
  <si>
    <t>Mitigate client portal redesign risk 1</t>
  </si>
  <si>
    <t>2026-02-09</t>
  </si>
  <si>
    <t>RK-003-1</t>
  </si>
  <si>
    <t>PRJ-003</t>
  </si>
  <si>
    <t>Technical</t>
  </si>
  <si>
    <t>D. Kim</t>
  </si>
  <si>
    <t>Mitigate finance automation risk 1</t>
  </si>
  <si>
    <t>2026-02-14</t>
  </si>
  <si>
    <t>Open</t>
  </si>
  <si>
    <t>Yes</t>
  </si>
  <si>
    <t>RK-004-1</t>
  </si>
  <si>
    <t>PRJ-004</t>
  </si>
  <si>
    <t>Resource</t>
  </si>
  <si>
    <t>S. Chen</t>
  </si>
  <si>
    <t>Mitigate data warehouse refresh risk 1</t>
  </si>
  <si>
    <t>2026-02-19</t>
  </si>
  <si>
    <t>RK-004-2</t>
  </si>
  <si>
    <t>Change</t>
  </si>
  <si>
    <t>Mitigate data warehouse refresh risk 2</t>
  </si>
  <si>
    <t>2026-02-26</t>
  </si>
  <si>
    <t>RK-005-1</t>
  </si>
  <si>
    <t>PRJ-005</t>
  </si>
  <si>
    <t>M. Lopez</t>
  </si>
  <si>
    <t>Mitigate compliance uplift risk 1</t>
  </si>
  <si>
    <t>2026-02-24</t>
  </si>
  <si>
    <t>RK-006-1</t>
  </si>
  <si>
    <t>PRJ-006</t>
  </si>
  <si>
    <t>R. Torres</t>
  </si>
  <si>
    <t>Mitigate contact center optimization risk 1</t>
  </si>
  <si>
    <t>2026-03-01</t>
  </si>
  <si>
    <t>RK-007-1</t>
  </si>
  <si>
    <t>PRJ-007</t>
  </si>
  <si>
    <t>Mitigate servicenow rollout risk 1</t>
  </si>
  <si>
    <t>2026-03-06</t>
  </si>
  <si>
    <t>RK-007-2</t>
  </si>
  <si>
    <t>Mitigate servicenow rollout risk 2</t>
  </si>
  <si>
    <t>2026-03-13</t>
  </si>
  <si>
    <t>RK-008-1</t>
  </si>
  <si>
    <t>PRJ-008</t>
  </si>
  <si>
    <t>Mitigate sales forecast model risk 1</t>
  </si>
  <si>
    <t>2026-03-11</t>
  </si>
  <si>
    <t>RK-009-1</t>
  </si>
  <si>
    <t>PRJ-009</t>
  </si>
  <si>
    <t>Mitigate procurement controls risk 1</t>
  </si>
  <si>
    <t>2026-03-16</t>
  </si>
  <si>
    <t>RK-010-1</t>
  </si>
  <si>
    <t>PRJ-010</t>
  </si>
  <si>
    <t>Mitigate hr self-service risk 1</t>
  </si>
  <si>
    <t>2026-03-21</t>
  </si>
  <si>
    <t>RK-010-2</t>
  </si>
  <si>
    <t>Mitigate hr self-service risk 2</t>
  </si>
  <si>
    <t>2026-03-28</t>
  </si>
  <si>
    <t>RK-011-1</t>
  </si>
  <si>
    <t>PRJ-011</t>
  </si>
  <si>
    <t>Mitigate mobile app release risk 1</t>
  </si>
  <si>
    <t>2026-03-26</t>
  </si>
  <si>
    <t>RK-012-1</t>
  </si>
  <si>
    <t>PRJ-012</t>
  </si>
  <si>
    <t>Mitigate cloud cost optimization risk 1</t>
  </si>
  <si>
    <t>2026-03-31</t>
  </si>
  <si>
    <t>RK-013-1</t>
  </si>
  <si>
    <t>PRJ-013</t>
  </si>
  <si>
    <t>Mitigate portfolio intake revamp risk 1</t>
  </si>
  <si>
    <t>2026-04-05</t>
  </si>
  <si>
    <t>RK-013-2</t>
  </si>
  <si>
    <t>Mitigate portfolio intake revamp risk 2</t>
  </si>
  <si>
    <t>2026-04-12</t>
  </si>
  <si>
    <t>RK-014-1</t>
  </si>
  <si>
    <t>PRJ-014</t>
  </si>
  <si>
    <t>Mitigate steering committee pack risk 1</t>
  </si>
  <si>
    <t>2026-04-10</t>
  </si>
  <si>
    <t>RK-015-1</t>
  </si>
  <si>
    <t>PRJ-015</t>
  </si>
  <si>
    <t>Mitigate security hardening risk 1</t>
  </si>
  <si>
    <t>2026-04-15</t>
  </si>
  <si>
    <t>RK-016-1</t>
  </si>
  <si>
    <t>PRJ-016</t>
  </si>
  <si>
    <t>Mitigate crm data quality risk 1</t>
  </si>
  <si>
    <t>2026-04-20</t>
  </si>
  <si>
    <t>RK-016-2</t>
  </si>
  <si>
    <t>Mitigate crm data quality risk 2</t>
  </si>
  <si>
    <t>2026-04-27</t>
  </si>
  <si>
    <t>RK-017-1</t>
  </si>
  <si>
    <t>PRJ-017</t>
  </si>
  <si>
    <t>Mitigate resource planning model risk 1</t>
  </si>
  <si>
    <t>2026-04-25</t>
  </si>
  <si>
    <t>RK-018-1</t>
  </si>
  <si>
    <t>PRJ-018</t>
  </si>
  <si>
    <t>Mitigate customer onboarding risk 1</t>
  </si>
  <si>
    <t>2026-04-30</t>
  </si>
  <si>
    <t>IssueID</t>
  </si>
  <si>
    <t>Severity</t>
  </si>
  <si>
    <t>Priority</t>
  </si>
  <si>
    <t>OpenDate</t>
  </si>
  <si>
    <t>ResolutionPlan</t>
  </si>
  <si>
    <t>DecisionRequired</t>
  </si>
  <si>
    <t>IS-001</t>
  </si>
  <si>
    <t>Major</t>
  </si>
  <si>
    <t>High</t>
  </si>
  <si>
    <t>2026-01-17</t>
  </si>
  <si>
    <t>2026-01-29</t>
  </si>
  <si>
    <t>N. Ibrahim</t>
  </si>
  <si>
    <t>Resolve erp stabilization blockers through PMO escalation</t>
  </si>
  <si>
    <t>In progress</t>
  </si>
  <si>
    <t>IS-003</t>
  </si>
  <si>
    <t>Medium</t>
  </si>
  <si>
    <t>2026-01-25</t>
  </si>
  <si>
    <t>2026-02-06</t>
  </si>
  <si>
    <t>A. Khan</t>
  </si>
  <si>
    <t>Resolve finance automation blockers through PMO escalation</t>
  </si>
  <si>
    <t>IS-005</t>
  </si>
  <si>
    <t>Low</t>
  </si>
  <si>
    <t>2026-02-02</t>
  </si>
  <si>
    <t>J. Patel</t>
  </si>
  <si>
    <t>Resolve compliance uplift blockers through PMO escalation</t>
  </si>
  <si>
    <t>IS-007</t>
  </si>
  <si>
    <t>2026-02-10</t>
  </si>
  <si>
    <t>2026-02-22</t>
  </si>
  <si>
    <t>Resolve servicenow rollout blockers through PMO escalation</t>
  </si>
  <si>
    <t>IS-009</t>
  </si>
  <si>
    <t>2026-02-18</t>
  </si>
  <si>
    <t>2026-03-02</t>
  </si>
  <si>
    <t>Resolve procurement controls blockers through PMO escalation</t>
  </si>
  <si>
    <t>IS-011</t>
  </si>
  <si>
    <t>2026-03-10</t>
  </si>
  <si>
    <t>Resolve mobile app release blockers through PMO escalation</t>
  </si>
  <si>
    <t>IS-013</t>
  </si>
  <si>
    <t>2026-03-18</t>
  </si>
  <si>
    <t>Resolve portfolio intake revamp blockers through PMO escalation</t>
  </si>
  <si>
    <t>IS-015</t>
  </si>
  <si>
    <t>2026-03-14</t>
  </si>
  <si>
    <t>Resolve security hardening blockers through PMO escalation</t>
  </si>
  <si>
    <t>IS-017</t>
  </si>
  <si>
    <t>2026-03-22</t>
  </si>
  <si>
    <t>2026-04-03</t>
  </si>
  <si>
    <t>Resolve resource planning model blockers through PMO escalation</t>
  </si>
  <si>
    <t>RAID Governance Workbook</t>
  </si>
  <si>
    <t>Executive RAID command center</t>
  </si>
  <si>
    <t>Home</t>
  </si>
  <si>
    <t>Executive</t>
  </si>
  <si>
    <t>Portfolio</t>
  </si>
  <si>
    <t>Project</t>
  </si>
  <si>
    <t>Business</t>
  </si>
  <si>
    <t>RAID</t>
  </si>
  <si>
    <t>Finance</t>
  </si>
  <si>
    <t>Capacity</t>
  </si>
  <si>
    <t>SteerCo</t>
  </si>
  <si>
    <t>Open Risks</t>
  </si>
  <si>
    <t>Open Issues</t>
  </si>
  <si>
    <t>Escalated</t>
  </si>
  <si>
    <t>Decision Required</t>
  </si>
  <si>
    <t/>
  </si>
  <si>
    <t>Workbook modules</t>
  </si>
  <si>
    <t>RAID Summary</t>
  </si>
  <si>
    <t>open items and escalation</t>
  </si>
  <si>
    <t>Risks</t>
  </si>
  <si>
    <t>register and mitigation</t>
  </si>
  <si>
    <t>Issues</t>
  </si>
  <si>
    <t>issue log and status</t>
  </si>
  <si>
    <t>Actions</t>
  </si>
  <si>
    <t>ownership and deadlines</t>
  </si>
  <si>
    <t>Dependencies</t>
  </si>
  <si>
    <t>handoffs and blockers</t>
  </si>
  <si>
    <t>Open items, aging, and escalation view</t>
  </si>
  <si>
    <t>High Score Risks</t>
  </si>
  <si>
    <t>Aging &gt;20</t>
  </si>
  <si>
    <t>Item</t>
  </si>
  <si>
    <t>Risk Register</t>
  </si>
  <si>
    <t>Probability, impact, score, and mitigation</t>
  </si>
  <si>
    <t>Top risks</t>
  </si>
  <si>
    <t>Score 6</t>
  </si>
  <si>
    <t>Score 12</t>
  </si>
  <si>
    <t>Score 20</t>
  </si>
  <si>
    <t>Score 10</t>
  </si>
  <si>
    <t>Issue Log</t>
  </si>
  <si>
    <t>Severity, owner, due date, and status</t>
  </si>
  <si>
    <t>Open issues</t>
  </si>
  <si>
    <t>Action Log</t>
  </si>
  <si>
    <t>Overdue actions and commitments</t>
  </si>
  <si>
    <t>Action log</t>
  </si>
  <si>
    <t>Approve mitigation plan</t>
  </si>
  <si>
    <t>PMO</t>
  </si>
  <si>
    <t>2026-01-18</t>
  </si>
  <si>
    <t>Confirm vendor escalation</t>
  </si>
  <si>
    <t>2026-01-22</t>
  </si>
  <si>
    <t>Close blocked dependency</t>
  </si>
  <si>
    <t>2026-01-27</t>
  </si>
  <si>
    <t>Review aging issues</t>
  </si>
  <si>
    <t>Dependency Tracker</t>
  </si>
  <si>
    <t>Cross-workstream handoffs and blockers</t>
  </si>
  <si>
    <t>Dependency map</t>
  </si>
  <si>
    <t>Payments</t>
  </si>
  <si>
    <t>Core banking API</t>
  </si>
  <si>
    <t>Due week 12</t>
  </si>
  <si>
    <t>Compliance</t>
  </si>
  <si>
    <t>Transaction logging</t>
  </si>
  <si>
    <t>Due week 16</t>
  </si>
  <si>
    <t>Data</t>
  </si>
  <si>
    <t>Source system access</t>
  </si>
  <si>
    <t>Due week 10</t>
  </si>
  <si>
    <t>SteerCo approval</t>
  </si>
  <si>
    <t>Due next meeting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</si>
</sst>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color theme="1"/>
      <family val="2"/>
      <scheme val="minor"/>
      <sz val="11"/>
      <name val="Calibri"/>
    </font>
    <font>
      <b/>
      <color rgb="FFFFFFFF"/>
      <sz val="18"/>
    </font>
    <font>
      <color rgb="FFD7D7D7"/>
      <sz val="10"/>
    </font>
    <font>
      <b/>
      <color rgb="FF111111"/>
      <sz val="10"/>
    </font>
    <font>
      <b/>
      <color rgb="FF333333"/>
      <sz val="10"/>
    </font>
    <font>
      <b/>
      <color rgb="FF111111"/>
      <sz val="18"/>
    </font>
    <font>
      <color rgb="FF666666"/>
      <sz val="9"/>
    </font>
    <font>
      <b/>
      <color rgb="FFFFFFFF"/>
    </font>
  </fonts>
  <fills count="7">
    <fill>
      <patternFill patternType="none"/>
    </fill>
    <fill>
      <patternFill patternType="gray125"/>
    </fill>
    <fill>
      <patternFill patternType="solid">
        <fgColor rgb="FF111111"/>
      </patternFill>
    </fill>
    <fill>
      <patternFill patternType="solid">
        <fgColor rgb="FFF5F5F5"/>
      </patternFill>
    </fill>
    <fill>
      <patternFill patternType="solid">
        <fgColor rgb="FFF2C24B"/>
      </patternFill>
    </fill>
    <fill>
      <patternFill patternType="solid">
        <fgColor rgb="FFF6F6F6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/>
      <right/>
      <top/>
      <bottom style="thin">
        <color rgb="FFDFDFDF"/>
      </bottom>
      <diagonal/>
    </border>
    <border>
      <left/>
      <right/>
      <top style="thin">
        <color rgb="FFDFDFDF"/>
      </top>
      <bottom style="thin">
        <color rgb="FFDFDFDF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3" borderId="2" xfId="0" applyFill="1" applyBorder="1"/>
    <xf numFmtId="0" fontId="3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3" fontId="0" fillId="0" borderId="3" xfId="0" applyNumberFormat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name="tblRisks" displayName="tblRisks" ref="A1:L25" totalsRowShown="1" headerRowCount="1">
  <autoFilter ref="A1:L25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</autoFilter>
  <tableColumns count="12">
    <tableColumn id="1" name="RiskID" totalsRowLabel="Total"/>
    <tableColumn id="2" name="ProjectID" totalsRowFunction="none"/>
    <tableColumn id="3" name="Category" totalsRowFunction="none"/>
    <tableColumn id="4" name="Likelihood" totalsRowFunction="none"/>
    <tableColumn id="5" name="Impact" totalsRowFunction="none"/>
    <tableColumn id="6" name="Score" totalsRowFunction="none"/>
    <tableColumn id="7" name="Owner" totalsRowFunction="none"/>
    <tableColumn id="8" name="Mitigation" totalsRowFunction="none"/>
    <tableColumn id="9" name="DueDate" totalsRowFunction="none"/>
    <tableColumn id="10" name="Status" totalsRowFunction="none"/>
    <tableColumn id="11" name="AgingDays" totalsRowFunction="none"/>
    <tableColumn id="12" name="EscalatedFlag" totalsRowFunction="non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name="tblIssues" displayName="tblIssues" ref="A1:K10" totalsRowShown="1" headerRowCount="1">
  <autoFilter ref="A1:K10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name="IssueID" totalsRowLabel="Total"/>
    <tableColumn id="2" name="ProjectID" totalsRowFunction="none"/>
    <tableColumn id="3" name="Severity" totalsRowFunction="none"/>
    <tableColumn id="4" name="Priority" totalsRowFunction="none"/>
    <tableColumn id="5" name="OpenDate" totalsRowFunction="none"/>
    <tableColumn id="6" name="DueDate" totalsRowFunction="none"/>
    <tableColumn id="7" name="Owner" totalsRowFunction="none"/>
    <tableColumn id="8" name="ResolutionPlan" totalsRowFunction="none"/>
    <tableColumn id="9" name="Status" totalsRowFunction="none"/>
    <tableColumn id="10" name="AgingDays" totalsRowFunction="none"/>
    <tableColumn id="11" name="DecisionRequired" totalsRowFunction="no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hyperlink" Target="#&apos;00_Landing&apos;!A1" TargetMode="External"/><Relationship Id="rId2" Type="http://schemas.openxmlformats.org/officeDocument/2006/relationships/hyperlink" Target="#&apos;01_Executive_Dashboard&apos;!A1" TargetMode="External"/><Relationship Id="rId3" Type="http://schemas.openxmlformats.org/officeDocument/2006/relationships/hyperlink" Target="#&apos;02_Portfolio_Tracker&apos;!A1" TargetMode="External"/><Relationship Id="rId4" Type="http://schemas.openxmlformats.org/officeDocument/2006/relationships/hyperlink" Target="#&apos;03_Project_Health&apos;!A1" TargetMode="External"/><Relationship Id="rId5" Type="http://schemas.openxmlformats.org/officeDocument/2006/relationships/hyperlink" Target="#&apos;04_Business_Case_Tracker&apos;!A1" TargetMode="External"/><Relationship Id="rId6" Type="http://schemas.openxmlformats.org/officeDocument/2006/relationships/hyperlink" Target="#&apos;05_RAID_Log_Dashboard&apos;!A1" TargetMode="External"/><Relationship Id="rId7" Type="http://schemas.openxmlformats.org/officeDocument/2006/relationships/hyperlink" Target="#&apos;06_Financial_Tracking&apos;!A1" TargetMode="External"/><Relationship Id="rId8" Type="http://schemas.openxmlformats.org/officeDocument/2006/relationships/hyperlink" Target="#&apos;07_Resource_Capacity&apos;!A1" TargetMode="External"/><Relationship Id="rId9" Type="http://schemas.openxmlformats.org/officeDocument/2006/relationships/hyperlink" Target="#&apos;08_Steering_Committee&apos;!A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 showGridLines="0"/>
  </sheetViews>
  <sheetFormatPr defaultRowHeight="15" outlineLevelRow="0" outlineLevelCol="0" x14ac:dyDescent="55"/>
  <cols>
    <col min="1" max="1" width="14" customWidth="1"/>
    <col min="2" max="2" width="12" customWidth="1"/>
    <col min="3" max="3" width="14" customWidth="1"/>
    <col min="4" max="4" width="12" customWidth="1"/>
    <col min="5" max="6" width="10" customWidth="1"/>
    <col min="7" max="7" width="16" customWidth="1"/>
    <col min="8" max="8" width="28" customWidth="1"/>
    <col min="9" max="10" width="12" customWidth="1"/>
    <col min="11" max="11" width="10" customWidth="1"/>
    <col min="12" max="12" width="12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 t="s">
        <v>14</v>
      </c>
      <c r="D2">
        <v>2</v>
      </c>
      <c r="E2">
        <v>3</v>
      </c>
      <c r="F2">
        <v>6</v>
      </c>
      <c r="G2" t="s">
        <v>15</v>
      </c>
      <c r="H2" t="s">
        <v>16</v>
      </c>
      <c r="I2" t="s">
        <v>17</v>
      </c>
      <c r="J2" t="s">
        <v>18</v>
      </c>
      <c r="K2">
        <v>5</v>
      </c>
      <c r="L2" t="s">
        <v>19</v>
      </c>
    </row>
    <row r="3" spans="1:12" x14ac:dyDescent="0.25">
      <c r="A3" t="s">
        <v>20</v>
      </c>
      <c r="B3" t="s">
        <v>13</v>
      </c>
      <c r="C3" t="s">
        <v>21</v>
      </c>
      <c r="D3">
        <v>3</v>
      </c>
      <c r="E3">
        <v>4</v>
      </c>
      <c r="F3">
        <v>12</v>
      </c>
      <c r="G3" t="s">
        <v>15</v>
      </c>
      <c r="H3" t="s">
        <v>22</v>
      </c>
      <c r="I3" t="s">
        <v>23</v>
      </c>
      <c r="J3" t="s">
        <v>24</v>
      </c>
      <c r="K3">
        <v>6</v>
      </c>
      <c r="L3" t="s">
        <v>19</v>
      </c>
    </row>
    <row r="4" spans="1:12" x14ac:dyDescent="0.25">
      <c r="A4" t="s">
        <v>25</v>
      </c>
      <c r="B4" t="s">
        <v>26</v>
      </c>
      <c r="C4" t="s">
        <v>21</v>
      </c>
      <c r="D4">
        <v>3</v>
      </c>
      <c r="E4">
        <v>4</v>
      </c>
      <c r="F4">
        <v>12</v>
      </c>
      <c r="G4" t="s">
        <v>27</v>
      </c>
      <c r="H4" t="s">
        <v>28</v>
      </c>
      <c r="I4" t="s">
        <v>29</v>
      </c>
      <c r="J4" t="s">
        <v>24</v>
      </c>
      <c r="K4">
        <v>6</v>
      </c>
      <c r="L4" t="s">
        <v>19</v>
      </c>
    </row>
    <row r="5" spans="1:12" x14ac:dyDescent="0.25">
      <c r="A5" t="s">
        <v>30</v>
      </c>
      <c r="B5" t="s">
        <v>31</v>
      </c>
      <c r="C5" t="s">
        <v>32</v>
      </c>
      <c r="D5">
        <v>4</v>
      </c>
      <c r="E5">
        <v>5</v>
      </c>
      <c r="F5">
        <v>20</v>
      </c>
      <c r="G5" t="s">
        <v>33</v>
      </c>
      <c r="H5" t="s">
        <v>34</v>
      </c>
      <c r="I5" t="s">
        <v>35</v>
      </c>
      <c r="J5" t="s">
        <v>36</v>
      </c>
      <c r="K5">
        <v>7</v>
      </c>
      <c r="L5" t="s">
        <v>37</v>
      </c>
    </row>
    <row r="6" spans="1:12" x14ac:dyDescent="0.25">
      <c r="A6" t="s">
        <v>38</v>
      </c>
      <c r="B6" t="s">
        <v>39</v>
      </c>
      <c r="C6" t="s">
        <v>40</v>
      </c>
      <c r="D6">
        <v>5</v>
      </c>
      <c r="E6">
        <v>2</v>
      </c>
      <c r="F6">
        <v>10</v>
      </c>
      <c r="G6" t="s">
        <v>41</v>
      </c>
      <c r="H6" t="s">
        <v>42</v>
      </c>
      <c r="I6" t="s">
        <v>43</v>
      </c>
      <c r="J6" t="s">
        <v>24</v>
      </c>
      <c r="K6">
        <v>8</v>
      </c>
      <c r="L6" t="s">
        <v>19</v>
      </c>
    </row>
    <row r="7" spans="1:12" x14ac:dyDescent="0.25">
      <c r="A7" t="s">
        <v>44</v>
      </c>
      <c r="B7" t="s">
        <v>39</v>
      </c>
      <c r="C7" t="s">
        <v>45</v>
      </c>
      <c r="D7">
        <v>2</v>
      </c>
      <c r="E7">
        <v>3</v>
      </c>
      <c r="F7">
        <v>6</v>
      </c>
      <c r="G7" t="s">
        <v>41</v>
      </c>
      <c r="H7" t="s">
        <v>46</v>
      </c>
      <c r="I7" t="s">
        <v>47</v>
      </c>
      <c r="J7" t="s">
        <v>18</v>
      </c>
      <c r="K7">
        <v>9</v>
      </c>
      <c r="L7" t="s">
        <v>19</v>
      </c>
    </row>
    <row r="8" spans="1:12" x14ac:dyDescent="0.25">
      <c r="A8" t="s">
        <v>48</v>
      </c>
      <c r="B8" t="s">
        <v>49</v>
      </c>
      <c r="C8" t="s">
        <v>45</v>
      </c>
      <c r="D8">
        <v>2</v>
      </c>
      <c r="E8">
        <v>3</v>
      </c>
      <c r="F8">
        <v>6</v>
      </c>
      <c r="G8" t="s">
        <v>50</v>
      </c>
      <c r="H8" t="s">
        <v>51</v>
      </c>
      <c r="I8" t="s">
        <v>52</v>
      </c>
      <c r="J8" t="s">
        <v>18</v>
      </c>
      <c r="K8">
        <v>9</v>
      </c>
      <c r="L8" t="s">
        <v>19</v>
      </c>
    </row>
    <row r="9" spans="1:12" x14ac:dyDescent="0.25">
      <c r="A9" t="s">
        <v>53</v>
      </c>
      <c r="B9" t="s">
        <v>54</v>
      </c>
      <c r="C9" t="s">
        <v>14</v>
      </c>
      <c r="D9">
        <v>3</v>
      </c>
      <c r="E9">
        <v>4</v>
      </c>
      <c r="F9">
        <v>12</v>
      </c>
      <c r="G9" t="s">
        <v>55</v>
      </c>
      <c r="H9" t="s">
        <v>56</v>
      </c>
      <c r="I9" t="s">
        <v>57</v>
      </c>
      <c r="J9" t="s">
        <v>24</v>
      </c>
      <c r="K9">
        <v>10</v>
      </c>
      <c r="L9" t="s">
        <v>19</v>
      </c>
    </row>
    <row r="10" spans="1:12" x14ac:dyDescent="0.25">
      <c r="A10" t="s">
        <v>58</v>
      </c>
      <c r="B10" t="s">
        <v>59</v>
      </c>
      <c r="C10" t="s">
        <v>21</v>
      </c>
      <c r="D10">
        <v>4</v>
      </c>
      <c r="E10">
        <v>5</v>
      </c>
      <c r="F10">
        <v>20</v>
      </c>
      <c r="G10" t="s">
        <v>15</v>
      </c>
      <c r="H10" t="s">
        <v>60</v>
      </c>
      <c r="I10" t="s">
        <v>61</v>
      </c>
      <c r="J10" t="s">
        <v>36</v>
      </c>
      <c r="K10">
        <v>11</v>
      </c>
      <c r="L10" t="s">
        <v>37</v>
      </c>
    </row>
    <row r="11" spans="1:12" x14ac:dyDescent="0.25">
      <c r="A11" t="s">
        <v>62</v>
      </c>
      <c r="B11" t="s">
        <v>59</v>
      </c>
      <c r="C11" t="s">
        <v>32</v>
      </c>
      <c r="D11">
        <v>5</v>
      </c>
      <c r="E11">
        <v>2</v>
      </c>
      <c r="F11">
        <v>10</v>
      </c>
      <c r="G11" t="s">
        <v>15</v>
      </c>
      <c r="H11" t="s">
        <v>63</v>
      </c>
      <c r="I11" t="s">
        <v>64</v>
      </c>
      <c r="J11" t="s">
        <v>24</v>
      </c>
      <c r="K11">
        <v>12</v>
      </c>
      <c r="L11" t="s">
        <v>19</v>
      </c>
    </row>
    <row r="12" spans="1:12" x14ac:dyDescent="0.25">
      <c r="A12" t="s">
        <v>65</v>
      </c>
      <c r="B12" t="s">
        <v>66</v>
      </c>
      <c r="C12" t="s">
        <v>32</v>
      </c>
      <c r="D12">
        <v>5</v>
      </c>
      <c r="E12">
        <v>2</v>
      </c>
      <c r="F12">
        <v>10</v>
      </c>
      <c r="G12" t="s">
        <v>27</v>
      </c>
      <c r="H12" t="s">
        <v>67</v>
      </c>
      <c r="I12" t="s">
        <v>68</v>
      </c>
      <c r="J12" t="s">
        <v>24</v>
      </c>
      <c r="K12">
        <v>12</v>
      </c>
      <c r="L12" t="s">
        <v>19</v>
      </c>
    </row>
    <row r="13" spans="1:12" x14ac:dyDescent="0.25">
      <c r="A13" t="s">
        <v>69</v>
      </c>
      <c r="B13" t="s">
        <v>70</v>
      </c>
      <c r="C13" t="s">
        <v>40</v>
      </c>
      <c r="D13">
        <v>2</v>
      </c>
      <c r="E13">
        <v>3</v>
      </c>
      <c r="F13">
        <v>6</v>
      </c>
      <c r="G13" t="s">
        <v>33</v>
      </c>
      <c r="H13" t="s">
        <v>71</v>
      </c>
      <c r="I13" t="s">
        <v>72</v>
      </c>
      <c r="J13" t="s">
        <v>18</v>
      </c>
      <c r="K13">
        <v>13</v>
      </c>
      <c r="L13" t="s">
        <v>19</v>
      </c>
    </row>
    <row r="14" spans="1:12" x14ac:dyDescent="0.25">
      <c r="A14" t="s">
        <v>73</v>
      </c>
      <c r="B14" t="s">
        <v>74</v>
      </c>
      <c r="C14" t="s">
        <v>45</v>
      </c>
      <c r="D14">
        <v>3</v>
      </c>
      <c r="E14">
        <v>4</v>
      </c>
      <c r="F14">
        <v>12</v>
      </c>
      <c r="G14" t="s">
        <v>41</v>
      </c>
      <c r="H14" t="s">
        <v>75</v>
      </c>
      <c r="I14" t="s">
        <v>76</v>
      </c>
      <c r="J14" t="s">
        <v>24</v>
      </c>
      <c r="K14">
        <v>14</v>
      </c>
      <c r="L14" t="s">
        <v>19</v>
      </c>
    </row>
    <row r="15" spans="1:12" x14ac:dyDescent="0.25">
      <c r="A15" t="s">
        <v>77</v>
      </c>
      <c r="B15" t="s">
        <v>74</v>
      </c>
      <c r="C15" t="s">
        <v>14</v>
      </c>
      <c r="D15">
        <v>4</v>
      </c>
      <c r="E15">
        <v>5</v>
      </c>
      <c r="F15">
        <v>20</v>
      </c>
      <c r="G15" t="s">
        <v>41</v>
      </c>
      <c r="H15" t="s">
        <v>78</v>
      </c>
      <c r="I15" t="s">
        <v>79</v>
      </c>
      <c r="J15" t="s">
        <v>36</v>
      </c>
      <c r="K15">
        <v>15</v>
      </c>
      <c r="L15" t="s">
        <v>37</v>
      </c>
    </row>
    <row r="16" spans="1:12" x14ac:dyDescent="0.25">
      <c r="A16" t="s">
        <v>80</v>
      </c>
      <c r="B16" t="s">
        <v>81</v>
      </c>
      <c r="C16" t="s">
        <v>14</v>
      </c>
      <c r="D16">
        <v>4</v>
      </c>
      <c r="E16">
        <v>5</v>
      </c>
      <c r="F16">
        <v>20</v>
      </c>
      <c r="G16" t="s">
        <v>50</v>
      </c>
      <c r="H16" t="s">
        <v>82</v>
      </c>
      <c r="I16" t="s">
        <v>83</v>
      </c>
      <c r="J16" t="s">
        <v>36</v>
      </c>
      <c r="K16">
        <v>15</v>
      </c>
      <c r="L16" t="s">
        <v>37</v>
      </c>
    </row>
    <row r="17" spans="1:12" x14ac:dyDescent="0.25">
      <c r="A17" t="s">
        <v>84</v>
      </c>
      <c r="B17" t="s">
        <v>85</v>
      </c>
      <c r="C17" t="s">
        <v>21</v>
      </c>
      <c r="D17">
        <v>5</v>
      </c>
      <c r="E17">
        <v>2</v>
      </c>
      <c r="F17">
        <v>10</v>
      </c>
      <c r="G17" t="s">
        <v>55</v>
      </c>
      <c r="H17" t="s">
        <v>86</v>
      </c>
      <c r="I17" t="s">
        <v>87</v>
      </c>
      <c r="J17" t="s">
        <v>24</v>
      </c>
      <c r="K17">
        <v>16</v>
      </c>
      <c r="L17" t="s">
        <v>19</v>
      </c>
    </row>
    <row r="18" spans="1:12" x14ac:dyDescent="0.25">
      <c r="A18" t="s">
        <v>88</v>
      </c>
      <c r="B18" t="s">
        <v>89</v>
      </c>
      <c r="C18" t="s">
        <v>32</v>
      </c>
      <c r="D18">
        <v>2</v>
      </c>
      <c r="E18">
        <v>3</v>
      </c>
      <c r="F18">
        <v>6</v>
      </c>
      <c r="G18" t="s">
        <v>15</v>
      </c>
      <c r="H18" t="s">
        <v>90</v>
      </c>
      <c r="I18" t="s">
        <v>91</v>
      </c>
      <c r="J18" t="s">
        <v>18</v>
      </c>
      <c r="K18">
        <v>17</v>
      </c>
      <c r="L18" t="s">
        <v>19</v>
      </c>
    </row>
    <row r="19" spans="1:12" x14ac:dyDescent="0.25">
      <c r="A19" t="s">
        <v>92</v>
      </c>
      <c r="B19" t="s">
        <v>89</v>
      </c>
      <c r="C19" t="s">
        <v>40</v>
      </c>
      <c r="D19">
        <v>3</v>
      </c>
      <c r="E19">
        <v>4</v>
      </c>
      <c r="F19">
        <v>12</v>
      </c>
      <c r="G19" t="s">
        <v>15</v>
      </c>
      <c r="H19" t="s">
        <v>93</v>
      </c>
      <c r="I19" t="s">
        <v>94</v>
      </c>
      <c r="J19" t="s">
        <v>24</v>
      </c>
      <c r="K19">
        <v>18</v>
      </c>
      <c r="L19" t="s">
        <v>19</v>
      </c>
    </row>
    <row r="20" spans="1:12" x14ac:dyDescent="0.25">
      <c r="A20" t="s">
        <v>95</v>
      </c>
      <c r="B20" t="s">
        <v>96</v>
      </c>
      <c r="C20" t="s">
        <v>40</v>
      </c>
      <c r="D20">
        <v>3</v>
      </c>
      <c r="E20">
        <v>4</v>
      </c>
      <c r="F20">
        <v>12</v>
      </c>
      <c r="G20" t="s">
        <v>27</v>
      </c>
      <c r="H20" t="s">
        <v>97</v>
      </c>
      <c r="I20" t="s">
        <v>98</v>
      </c>
      <c r="J20" t="s">
        <v>24</v>
      </c>
      <c r="K20">
        <v>18</v>
      </c>
      <c r="L20" t="s">
        <v>19</v>
      </c>
    </row>
    <row r="21" spans="1:12" x14ac:dyDescent="0.25">
      <c r="A21" t="s">
        <v>99</v>
      </c>
      <c r="B21" t="s">
        <v>100</v>
      </c>
      <c r="C21" t="s">
        <v>45</v>
      </c>
      <c r="D21">
        <v>4</v>
      </c>
      <c r="E21">
        <v>5</v>
      </c>
      <c r="F21">
        <v>20</v>
      </c>
      <c r="G21" t="s">
        <v>33</v>
      </c>
      <c r="H21" t="s">
        <v>101</v>
      </c>
      <c r="I21" t="s">
        <v>102</v>
      </c>
      <c r="J21" t="s">
        <v>36</v>
      </c>
      <c r="K21">
        <v>19</v>
      </c>
      <c r="L21" t="s">
        <v>37</v>
      </c>
    </row>
    <row r="22" spans="1:12" x14ac:dyDescent="0.25">
      <c r="A22" t="s">
        <v>103</v>
      </c>
      <c r="B22" t="s">
        <v>104</v>
      </c>
      <c r="C22" t="s">
        <v>14</v>
      </c>
      <c r="D22">
        <v>5</v>
      </c>
      <c r="E22">
        <v>2</v>
      </c>
      <c r="F22">
        <v>10</v>
      </c>
      <c r="G22" t="s">
        <v>41</v>
      </c>
      <c r="H22" t="s">
        <v>105</v>
      </c>
      <c r="I22" t="s">
        <v>106</v>
      </c>
      <c r="J22" t="s">
        <v>24</v>
      </c>
      <c r="K22">
        <v>20</v>
      </c>
      <c r="L22" t="s">
        <v>19</v>
      </c>
    </row>
    <row r="23" spans="1:12" x14ac:dyDescent="0.25">
      <c r="A23" t="s">
        <v>107</v>
      </c>
      <c r="B23" t="s">
        <v>104</v>
      </c>
      <c r="C23" t="s">
        <v>21</v>
      </c>
      <c r="D23">
        <v>2</v>
      </c>
      <c r="E23">
        <v>3</v>
      </c>
      <c r="F23">
        <v>6</v>
      </c>
      <c r="G23" t="s">
        <v>41</v>
      </c>
      <c r="H23" t="s">
        <v>108</v>
      </c>
      <c r="I23" t="s">
        <v>109</v>
      </c>
      <c r="J23" t="s">
        <v>18</v>
      </c>
      <c r="K23">
        <v>21</v>
      </c>
      <c r="L23" t="s">
        <v>19</v>
      </c>
    </row>
    <row r="24" spans="1:12" x14ac:dyDescent="0.25">
      <c r="A24" t="s">
        <v>110</v>
      </c>
      <c r="B24" t="s">
        <v>111</v>
      </c>
      <c r="C24" t="s">
        <v>21</v>
      </c>
      <c r="D24">
        <v>2</v>
      </c>
      <c r="E24">
        <v>3</v>
      </c>
      <c r="F24">
        <v>6</v>
      </c>
      <c r="G24" t="s">
        <v>50</v>
      </c>
      <c r="H24" t="s">
        <v>112</v>
      </c>
      <c r="I24" t="s">
        <v>113</v>
      </c>
      <c r="J24" t="s">
        <v>18</v>
      </c>
      <c r="K24">
        <v>21</v>
      </c>
      <c r="L24" t="s">
        <v>19</v>
      </c>
    </row>
    <row r="25" spans="1:12" x14ac:dyDescent="0.25">
      <c r="A25" t="s">
        <v>114</v>
      </c>
      <c r="B25" t="s">
        <v>115</v>
      </c>
      <c r="C25" t="s">
        <v>32</v>
      </c>
      <c r="D25">
        <v>3</v>
      </c>
      <c r="E25">
        <v>4</v>
      </c>
      <c r="F25">
        <v>12</v>
      </c>
      <c r="G25" t="s">
        <v>55</v>
      </c>
      <c r="H25" t="s">
        <v>116</v>
      </c>
      <c r="I25" t="s">
        <v>117</v>
      </c>
      <c r="J25" t="s">
        <v>24</v>
      </c>
      <c r="K25">
        <v>22</v>
      </c>
      <c r="L25" t="s">
        <v>19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 showGridLines="0"/>
  </sheetViews>
  <sheetFormatPr defaultRowHeight="15" outlineLevelRow="0" outlineLevelCol="0" x14ac:dyDescent="55"/>
  <cols>
    <col min="1" max="1" width="14" customWidth="1"/>
    <col min="2" max="6" width="12" customWidth="1"/>
    <col min="7" max="7" width="16" customWidth="1"/>
    <col min="8" max="8" width="28" customWidth="1"/>
    <col min="9" max="9" width="12" customWidth="1"/>
    <col min="10" max="10" width="10" customWidth="1"/>
    <col min="11" max="11" width="12" customWidth="1"/>
  </cols>
  <sheetData>
    <row r="1" spans="1:11" x14ac:dyDescent="0.25">
      <c r="A1" t="s">
        <v>118</v>
      </c>
      <c r="B1" t="s">
        <v>1</v>
      </c>
      <c r="C1" t="s">
        <v>119</v>
      </c>
      <c r="D1" t="s">
        <v>120</v>
      </c>
      <c r="E1" t="s">
        <v>121</v>
      </c>
      <c r="F1" t="s">
        <v>8</v>
      </c>
      <c r="G1" t="s">
        <v>6</v>
      </c>
      <c r="H1" t="s">
        <v>122</v>
      </c>
      <c r="I1" t="s">
        <v>9</v>
      </c>
      <c r="J1" t="s">
        <v>10</v>
      </c>
      <c r="K1" t="s">
        <v>123</v>
      </c>
    </row>
    <row r="2" spans="1:11" x14ac:dyDescent="0.25">
      <c r="A2" t="s">
        <v>124</v>
      </c>
      <c r="B2" t="s">
        <v>13</v>
      </c>
      <c r="C2" t="s">
        <v>125</v>
      </c>
      <c r="D2" t="s">
        <v>126</v>
      </c>
      <c r="E2" t="s">
        <v>127</v>
      </c>
      <c r="F2" t="s">
        <v>128</v>
      </c>
      <c r="G2" t="s">
        <v>129</v>
      </c>
      <c r="H2" t="s">
        <v>130</v>
      </c>
      <c r="I2" t="s">
        <v>131</v>
      </c>
      <c r="J2">
        <v>4</v>
      </c>
      <c r="K2" t="s">
        <v>37</v>
      </c>
    </row>
    <row r="3" spans="1:11" x14ac:dyDescent="0.25">
      <c r="A3" t="s">
        <v>132</v>
      </c>
      <c r="B3" t="s">
        <v>31</v>
      </c>
      <c r="C3" t="s">
        <v>125</v>
      </c>
      <c r="D3" t="s">
        <v>133</v>
      </c>
      <c r="E3" t="s">
        <v>134</v>
      </c>
      <c r="F3" t="s">
        <v>135</v>
      </c>
      <c r="G3" t="s">
        <v>136</v>
      </c>
      <c r="H3" t="s">
        <v>137</v>
      </c>
      <c r="I3" t="s">
        <v>131</v>
      </c>
      <c r="J3">
        <v>10</v>
      </c>
      <c r="K3" t="s">
        <v>19</v>
      </c>
    </row>
    <row r="4" spans="1:11" x14ac:dyDescent="0.25">
      <c r="A4" t="s">
        <v>138</v>
      </c>
      <c r="B4" t="s">
        <v>49</v>
      </c>
      <c r="C4" t="s">
        <v>125</v>
      </c>
      <c r="D4" t="s">
        <v>139</v>
      </c>
      <c r="E4" t="s">
        <v>140</v>
      </c>
      <c r="F4" t="s">
        <v>35</v>
      </c>
      <c r="G4" t="s">
        <v>141</v>
      </c>
      <c r="H4" t="s">
        <v>142</v>
      </c>
      <c r="I4" t="s">
        <v>131</v>
      </c>
      <c r="J4">
        <v>16</v>
      </c>
      <c r="K4" t="s">
        <v>37</v>
      </c>
    </row>
    <row r="5" spans="1:11" x14ac:dyDescent="0.25">
      <c r="A5" t="s">
        <v>143</v>
      </c>
      <c r="B5" t="s">
        <v>59</v>
      </c>
      <c r="C5" t="s">
        <v>125</v>
      </c>
      <c r="D5" t="s">
        <v>126</v>
      </c>
      <c r="E5" t="s">
        <v>144</v>
      </c>
      <c r="F5" t="s">
        <v>145</v>
      </c>
      <c r="G5" t="s">
        <v>129</v>
      </c>
      <c r="H5" t="s">
        <v>146</v>
      </c>
      <c r="I5" t="s">
        <v>131</v>
      </c>
      <c r="J5">
        <v>22</v>
      </c>
      <c r="K5" t="s">
        <v>19</v>
      </c>
    </row>
    <row r="6" spans="1:11" x14ac:dyDescent="0.25">
      <c r="A6" t="s">
        <v>147</v>
      </c>
      <c r="B6" t="s">
        <v>70</v>
      </c>
      <c r="C6" t="s">
        <v>125</v>
      </c>
      <c r="D6" t="s">
        <v>133</v>
      </c>
      <c r="E6" t="s">
        <v>148</v>
      </c>
      <c r="F6" t="s">
        <v>149</v>
      </c>
      <c r="G6" t="s">
        <v>136</v>
      </c>
      <c r="H6" t="s">
        <v>150</v>
      </c>
      <c r="I6" t="s">
        <v>131</v>
      </c>
      <c r="J6">
        <v>8</v>
      </c>
      <c r="K6" t="s">
        <v>37</v>
      </c>
    </row>
    <row r="7" spans="1:11" x14ac:dyDescent="0.25">
      <c r="A7" t="s">
        <v>151</v>
      </c>
      <c r="B7" t="s">
        <v>81</v>
      </c>
      <c r="C7" t="s">
        <v>125</v>
      </c>
      <c r="D7" t="s">
        <v>139</v>
      </c>
      <c r="E7" t="s">
        <v>47</v>
      </c>
      <c r="F7" t="s">
        <v>152</v>
      </c>
      <c r="G7" t="s">
        <v>141</v>
      </c>
      <c r="H7" t="s">
        <v>153</v>
      </c>
      <c r="I7" t="s">
        <v>131</v>
      </c>
      <c r="J7">
        <v>14</v>
      </c>
      <c r="K7" t="s">
        <v>19</v>
      </c>
    </row>
    <row r="8" spans="1:11" x14ac:dyDescent="0.25">
      <c r="A8" t="s">
        <v>154</v>
      </c>
      <c r="B8" t="s">
        <v>89</v>
      </c>
      <c r="C8" t="s">
        <v>125</v>
      </c>
      <c r="D8" t="s">
        <v>126</v>
      </c>
      <c r="E8" t="s">
        <v>61</v>
      </c>
      <c r="F8" t="s">
        <v>155</v>
      </c>
      <c r="G8" t="s">
        <v>129</v>
      </c>
      <c r="H8" t="s">
        <v>156</v>
      </c>
      <c r="I8" t="s">
        <v>131</v>
      </c>
      <c r="J8">
        <v>20</v>
      </c>
      <c r="K8" t="s">
        <v>37</v>
      </c>
    </row>
    <row r="9" spans="1:11" x14ac:dyDescent="0.25">
      <c r="A9" t="s">
        <v>157</v>
      </c>
      <c r="B9" t="s">
        <v>100</v>
      </c>
      <c r="C9" t="s">
        <v>125</v>
      </c>
      <c r="D9" t="s">
        <v>133</v>
      </c>
      <c r="E9" t="s">
        <v>158</v>
      </c>
      <c r="F9" t="s">
        <v>83</v>
      </c>
      <c r="G9" t="s">
        <v>136</v>
      </c>
      <c r="H9" t="s">
        <v>159</v>
      </c>
      <c r="I9" t="s">
        <v>131</v>
      </c>
      <c r="J9">
        <v>6</v>
      </c>
      <c r="K9" t="s">
        <v>19</v>
      </c>
    </row>
    <row r="10" spans="1:11" x14ac:dyDescent="0.25">
      <c r="A10" t="s">
        <v>160</v>
      </c>
      <c r="B10" t="s">
        <v>111</v>
      </c>
      <c r="C10" t="s">
        <v>125</v>
      </c>
      <c r="D10" t="s">
        <v>139</v>
      </c>
      <c r="E10" t="s">
        <v>161</v>
      </c>
      <c r="F10" t="s">
        <v>162</v>
      </c>
      <c r="G10" t="s">
        <v>141</v>
      </c>
      <c r="H10" t="s">
        <v>163</v>
      </c>
      <c r="I10" t="s">
        <v>131</v>
      </c>
      <c r="J10">
        <v>12</v>
      </c>
      <c r="K10" t="s">
        <v>37</v>
      </c>
    </row>
  </sheetData>
  <pageMargins left="0.7" right="0.7" top="0.75" bottom="0.75" header="0.3" footer="0.3"/>
  <pageSetup orientation="portrait" horizontalDpi="4294967295" verticalDpi="4294967295" scale="100" fitToWidth="1" fitToHeight="1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" width="18" customWidth="1"/>
    <col min="3" max="3" width="30" customWidth="1"/>
    <col min="4" max="10" width="15" customWidth="1"/>
  </cols>
  <sheetData>
    <row r="1" ht="28" customHeight="1" spans="1:10" x14ac:dyDescent="0.25">
      <c r="A1" s="1" t="s">
        <v>164</v>
      </c>
      <c r="B1" s="1"/>
      <c r="C1" s="1"/>
      <c r="D1" s="1"/>
      <c r="E1" s="1"/>
      <c r="F1" s="1"/>
      <c r="G1" s="1"/>
      <c r="H1" s="1"/>
      <c r="I1" s="1"/>
      <c r="J1" s="1"/>
    </row>
    <row r="2" ht="18" customHeight="1" spans="1:10" x14ac:dyDescent="0.25">
      <c r="A2" s="2" t="s">
        <v>165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 x14ac:dyDescent="0.25">
      <c r="A3" s="3"/>
      <c r="B3" s="4" t="s">
        <v>166</v>
      </c>
      <c r="C3" s="5" t="s">
        <v>167</v>
      </c>
      <c r="D3" s="5" t="s">
        <v>168</v>
      </c>
      <c r="E3" s="5" t="s">
        <v>169</v>
      </c>
      <c r="F3" s="5" t="s">
        <v>170</v>
      </c>
      <c r="G3" s="5" t="s">
        <v>171</v>
      </c>
      <c r="H3" s="5" t="s">
        <v>172</v>
      </c>
      <c r="I3" s="5" t="s">
        <v>173</v>
      </c>
      <c r="J3" s="5" t="s">
        <v>174</v>
      </c>
    </row>
    <row r="4" ht="10" customHeight="1" x14ac:dyDescent="0.25"/>
    <row r="5" spans="2:13" x14ac:dyDescent="0.25">
      <c r="B5" s="6" t="s">
        <v>175</v>
      </c>
      <c r="C5" s="6"/>
      <c r="D5" s="6"/>
      <c r="E5" s="6" t="s">
        <v>176</v>
      </c>
      <c r="F5" s="6"/>
      <c r="G5" s="6"/>
      <c r="H5" s="6" t="s">
        <v>177</v>
      </c>
      <c r="I5" s="6"/>
      <c r="J5" s="6"/>
      <c r="K5" s="6" t="s">
        <v>178</v>
      </c>
      <c r="L5" s="6"/>
      <c r="M5" s="6"/>
    </row>
    <row r="6" spans="2:13" x14ac:dyDescent="0.25">
      <c r="B6" s="7" t="str">
        <f>COUNTIF('90_Risks'!$J$2:$J$25,"Open")</f>
        <v>5</v>
      </c>
      <c r="C6" s="7"/>
      <c r="D6" s="7"/>
      <c r="E6" s="7" t="str">
        <f>COUNTIF('90_Issues'!$I$2:$I$10,"Open")</f>
        <v>0</v>
      </c>
      <c r="F6" s="7"/>
      <c r="G6" s="7"/>
      <c r="H6" s="7" t="str">
        <f>COUNTIF('90_Risks'!$L$2:$L$25,"Yes")</f>
        <v>5</v>
      </c>
      <c r="I6" s="7"/>
      <c r="J6" s="7"/>
      <c r="K6" s="7" t="str">
        <f>COUNTIF('90_Issues'!$K$2:$K$10,"Yes")</f>
        <v>5</v>
      </c>
      <c r="L6" s="7"/>
      <c r="M6" s="7"/>
    </row>
    <row r="7" spans="2:13" x14ac:dyDescent="0.25">
      <c r="B7" s="8" t="s">
        <v>179</v>
      </c>
      <c r="C7" s="8"/>
      <c r="D7" s="8"/>
      <c r="E7" s="8" t="s">
        <v>179</v>
      </c>
      <c r="F7" s="8"/>
      <c r="G7" s="8"/>
      <c r="H7" s="8" t="s">
        <v>179</v>
      </c>
      <c r="I7" s="8"/>
      <c r="J7" s="8"/>
      <c r="K7" s="8" t="s">
        <v>179</v>
      </c>
      <c r="L7" s="8"/>
      <c r="M7" s="8"/>
    </row>
    <row r="9" spans="2:3" x14ac:dyDescent="0.25">
      <c r="B9" s="9" t="s">
        <v>180</v>
      </c>
      <c r="C9" s="9"/>
    </row>
    <row r="10" spans="2:3" x14ac:dyDescent="0.25">
      <c r="B10" s="10" t="s">
        <v>181</v>
      </c>
      <c r="C10" s="11" t="s">
        <v>182</v>
      </c>
    </row>
    <row r="11" spans="2:3" x14ac:dyDescent="0.25">
      <c r="B11" s="10" t="s">
        <v>183</v>
      </c>
      <c r="C11" s="11" t="s">
        <v>184</v>
      </c>
    </row>
    <row r="12" spans="2:3" x14ac:dyDescent="0.25">
      <c r="B12" s="10" t="s">
        <v>185</v>
      </c>
      <c r="C12" s="11" t="s">
        <v>186</v>
      </c>
    </row>
    <row r="13" spans="2:3" x14ac:dyDescent="0.25">
      <c r="B13" s="10" t="s">
        <v>187</v>
      </c>
      <c r="C13" s="11" t="s">
        <v>188</v>
      </c>
    </row>
    <row r="14" spans="2:3" x14ac:dyDescent="0.25">
      <c r="B14" s="10" t="s">
        <v>189</v>
      </c>
      <c r="C14" s="11" t="s">
        <v>190</v>
      </c>
    </row>
  </sheetData>
  <mergeCells count="15">
    <mergeCell ref="A1:J1"/>
    <mergeCell ref="A2:J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  <mergeCell ref="B9:C9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7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10" width="15" customWidth="1"/>
  </cols>
  <sheetData>
    <row r="1" ht="28" customHeight="1" spans="1:10" x14ac:dyDescent="0.25">
      <c r="A1" s="1" t="s">
        <v>181</v>
      </c>
      <c r="B1" s="1"/>
      <c r="C1" s="1"/>
      <c r="D1" s="1"/>
      <c r="E1" s="1"/>
      <c r="F1" s="1"/>
      <c r="G1" s="1"/>
      <c r="H1" s="1"/>
      <c r="I1" s="1"/>
      <c r="J1" s="1"/>
    </row>
    <row r="2" ht="18" customHeight="1" spans="1:10" x14ac:dyDescent="0.25">
      <c r="A2" s="2" t="s">
        <v>191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 x14ac:dyDescent="0.25">
      <c r="A3" s="3"/>
      <c r="B3" s="5" t="s">
        <v>166</v>
      </c>
      <c r="C3" s="5" t="s">
        <v>167</v>
      </c>
      <c r="D3" s="5" t="s">
        <v>168</v>
      </c>
      <c r="E3" s="5" t="s">
        <v>169</v>
      </c>
      <c r="F3" s="5" t="s">
        <v>170</v>
      </c>
      <c r="G3" s="5" t="s">
        <v>171</v>
      </c>
      <c r="H3" s="5" t="s">
        <v>172</v>
      </c>
      <c r="I3" s="5" t="s">
        <v>173</v>
      </c>
      <c r="J3" s="5" t="s">
        <v>174</v>
      </c>
    </row>
    <row r="4" ht="10" customHeight="1" x14ac:dyDescent="0.25"/>
    <row r="5" spans="2:13" x14ac:dyDescent="0.25">
      <c r="B5" s="6" t="s">
        <v>175</v>
      </c>
      <c r="C5" s="6"/>
      <c r="D5" s="6"/>
      <c r="E5" s="6" t="s">
        <v>176</v>
      </c>
      <c r="F5" s="6"/>
      <c r="G5" s="6"/>
      <c r="H5" s="6" t="s">
        <v>192</v>
      </c>
      <c r="I5" s="6"/>
      <c r="J5" s="6"/>
      <c r="K5" s="6" t="s">
        <v>193</v>
      </c>
      <c r="L5" s="6"/>
      <c r="M5" s="6"/>
    </row>
    <row r="6" spans="2:13" x14ac:dyDescent="0.25">
      <c r="B6" s="7" t="str">
        <f>COUNTIF('90_Risks'!$J$2:$J$25,"Open")</f>
        <v>5</v>
      </c>
      <c r="C6" s="7"/>
      <c r="D6" s="7"/>
      <c r="E6" s="7" t="str">
        <f>COUNTIF('90_Issues'!$I$2:$I$10,"Open")</f>
        <v>0</v>
      </c>
      <c r="F6" s="7"/>
      <c r="G6" s="7"/>
      <c r="H6" s="7" t="str">
        <f>COUNTIF('90_Risks'!$F$2:$F$25,"&gt;=15")</f>
        <v>5</v>
      </c>
      <c r="I6" s="7"/>
      <c r="J6" s="7"/>
      <c r="K6" s="7" t="str">
        <f>COUNTIF('90_Risks'!$K$2:$K$25,"&gt;20")</f>
        <v>3</v>
      </c>
      <c r="L6" s="7"/>
      <c r="M6" s="7"/>
    </row>
    <row r="7" spans="2:13" x14ac:dyDescent="0.25">
      <c r="B7" s="8" t="s">
        <v>179</v>
      </c>
      <c r="C7" s="8"/>
      <c r="D7" s="8"/>
      <c r="E7" s="8" t="s">
        <v>179</v>
      </c>
      <c r="F7" s="8"/>
      <c r="G7" s="8"/>
      <c r="H7" s="8" t="s">
        <v>179</v>
      </c>
      <c r="I7" s="8"/>
      <c r="J7" s="8"/>
      <c r="K7" s="8" t="s">
        <v>179</v>
      </c>
      <c r="L7" s="8"/>
      <c r="M7" s="8"/>
    </row>
    <row r="9" spans="2:5" x14ac:dyDescent="0.25">
      <c r="B9" s="12" t="s">
        <v>194</v>
      </c>
      <c r="C9" s="12" t="s">
        <v>169</v>
      </c>
      <c r="D9" s="12" t="s">
        <v>5</v>
      </c>
      <c r="E9" s="12" t="s">
        <v>9</v>
      </c>
    </row>
    <row r="10" spans="2:5" x14ac:dyDescent="0.25">
      <c r="B10" s="13" t="s">
        <v>14</v>
      </c>
      <c r="C10" s="14" t="s">
        <v>13</v>
      </c>
      <c r="D10" s="15">
        <v>6</v>
      </c>
      <c r="E10" s="16" t="s">
        <v>18</v>
      </c>
    </row>
    <row r="11" spans="2:5" x14ac:dyDescent="0.25">
      <c r="B11" s="13" t="s">
        <v>21</v>
      </c>
      <c r="C11" s="14" t="s">
        <v>13</v>
      </c>
      <c r="D11" s="15">
        <v>12</v>
      </c>
      <c r="E11" s="16" t="s">
        <v>24</v>
      </c>
    </row>
    <row r="12" spans="2:5" x14ac:dyDescent="0.25">
      <c r="B12" s="13" t="s">
        <v>21</v>
      </c>
      <c r="C12" s="14" t="s">
        <v>26</v>
      </c>
      <c r="D12" s="15">
        <v>12</v>
      </c>
      <c r="E12" s="16" t="s">
        <v>24</v>
      </c>
    </row>
    <row r="13" spans="2:5" x14ac:dyDescent="0.25">
      <c r="B13" s="13" t="s">
        <v>32</v>
      </c>
      <c r="C13" s="14" t="s">
        <v>31</v>
      </c>
      <c r="D13" s="15">
        <v>20</v>
      </c>
      <c r="E13" s="16" t="s">
        <v>36</v>
      </c>
    </row>
    <row r="14" spans="2:5" x14ac:dyDescent="0.25">
      <c r="B14" s="13" t="s">
        <v>40</v>
      </c>
      <c r="C14" s="14" t="s">
        <v>39</v>
      </c>
      <c r="D14" s="15">
        <v>10</v>
      </c>
      <c r="E14" s="16" t="s">
        <v>24</v>
      </c>
    </row>
    <row r="15" spans="2:5" x14ac:dyDescent="0.25">
      <c r="B15" s="13" t="s">
        <v>45</v>
      </c>
      <c r="C15" s="14" t="s">
        <v>39</v>
      </c>
      <c r="D15" s="15">
        <v>6</v>
      </c>
      <c r="E15" s="16" t="s">
        <v>18</v>
      </c>
    </row>
    <row r="16" spans="2:5" x14ac:dyDescent="0.25">
      <c r="B16" s="13" t="s">
        <v>45</v>
      </c>
      <c r="C16" s="14" t="s">
        <v>49</v>
      </c>
      <c r="D16" s="15">
        <v>6</v>
      </c>
      <c r="E16" s="16" t="s">
        <v>18</v>
      </c>
    </row>
    <row r="17" spans="2:5" x14ac:dyDescent="0.25">
      <c r="B17" s="13" t="s">
        <v>14</v>
      </c>
      <c r="C17" s="14" t="s">
        <v>54</v>
      </c>
      <c r="D17" s="15">
        <v>12</v>
      </c>
      <c r="E17" s="16" t="s">
        <v>24</v>
      </c>
    </row>
  </sheetData>
  <mergeCells count="14">
    <mergeCell ref="A1:J1"/>
    <mergeCell ref="A2:J2"/>
    <mergeCell ref="B5:D5"/>
    <mergeCell ref="E5:G5"/>
    <mergeCell ref="H5:J5"/>
    <mergeCell ref="K5:M5"/>
    <mergeCell ref="B6:D6"/>
    <mergeCell ref="E6:G6"/>
    <mergeCell ref="H6:J6"/>
    <mergeCell ref="K6:M6"/>
    <mergeCell ref="B7:D7"/>
    <mergeCell ref="E7:G7"/>
    <mergeCell ref="H7:J7"/>
    <mergeCell ref="K7:M7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3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" width="12" customWidth="1"/>
    <col min="3" max="3" width="16" customWidth="1"/>
    <col min="4" max="4" width="12" customWidth="1"/>
    <col min="5" max="5" width="14" customWidth="1"/>
    <col min="6" max="10" width="15" customWidth="1"/>
  </cols>
  <sheetData>
    <row r="1" ht="28" customHeight="1" spans="1:10" x14ac:dyDescent="0.25">
      <c r="A1" s="1" t="s">
        <v>195</v>
      </c>
      <c r="B1" s="1"/>
      <c r="C1" s="1"/>
      <c r="D1" s="1"/>
      <c r="E1" s="1"/>
      <c r="F1" s="1"/>
      <c r="G1" s="1"/>
      <c r="H1" s="1"/>
      <c r="I1" s="1"/>
      <c r="J1" s="1"/>
    </row>
    <row r="2" ht="18" customHeight="1" spans="1:10" x14ac:dyDescent="0.25">
      <c r="A2" s="2" t="s">
        <v>196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 x14ac:dyDescent="0.25">
      <c r="A3" s="3"/>
      <c r="B3" s="5" t="s">
        <v>166</v>
      </c>
      <c r="C3" s="5" t="s">
        <v>167</v>
      </c>
      <c r="D3" s="5" t="s">
        <v>168</v>
      </c>
      <c r="E3" s="5" t="s">
        <v>169</v>
      </c>
      <c r="F3" s="5" t="s">
        <v>170</v>
      </c>
      <c r="G3" s="5" t="s">
        <v>171</v>
      </c>
      <c r="H3" s="5" t="s">
        <v>172</v>
      </c>
      <c r="I3" s="5" t="s">
        <v>173</v>
      </c>
      <c r="J3" s="5" t="s">
        <v>174</v>
      </c>
    </row>
    <row r="4" ht="10" customHeight="1" x14ac:dyDescent="0.25"/>
    <row r="5" spans="2:5" x14ac:dyDescent="0.25">
      <c r="B5" s="9" t="s">
        <v>197</v>
      </c>
      <c r="C5" s="9"/>
      <c r="D5" s="9"/>
      <c r="E5" s="9"/>
    </row>
    <row r="6" spans="2:5" x14ac:dyDescent="0.25">
      <c r="B6" s="10" t="s">
        <v>13</v>
      </c>
      <c r="C6" s="11" t="s">
        <v>14</v>
      </c>
      <c r="D6" s="11" t="s">
        <v>198</v>
      </c>
      <c r="E6" s="11" t="s">
        <v>15</v>
      </c>
    </row>
    <row r="7" spans="2:5" x14ac:dyDescent="0.25">
      <c r="B7" s="10" t="s">
        <v>13</v>
      </c>
      <c r="C7" s="11" t="s">
        <v>21</v>
      </c>
      <c r="D7" s="11" t="s">
        <v>199</v>
      </c>
      <c r="E7" s="11" t="s">
        <v>15</v>
      </c>
    </row>
    <row r="8" spans="2:5" x14ac:dyDescent="0.25">
      <c r="B8" s="10" t="s">
        <v>26</v>
      </c>
      <c r="C8" s="11" t="s">
        <v>21</v>
      </c>
      <c r="D8" s="11" t="s">
        <v>199</v>
      </c>
      <c r="E8" s="11" t="s">
        <v>27</v>
      </c>
    </row>
    <row r="9" spans="2:5" x14ac:dyDescent="0.25">
      <c r="B9" s="10" t="s">
        <v>31</v>
      </c>
      <c r="C9" s="11" t="s">
        <v>32</v>
      </c>
      <c r="D9" s="11" t="s">
        <v>200</v>
      </c>
      <c r="E9" s="11" t="s">
        <v>33</v>
      </c>
    </row>
    <row r="10" spans="2:5" x14ac:dyDescent="0.25">
      <c r="B10" s="10" t="s">
        <v>39</v>
      </c>
      <c r="C10" s="11" t="s">
        <v>40</v>
      </c>
      <c r="D10" s="11" t="s">
        <v>201</v>
      </c>
      <c r="E10" s="11" t="s">
        <v>41</v>
      </c>
    </row>
    <row r="11" spans="2:5" x14ac:dyDescent="0.25">
      <c r="B11" s="10" t="s">
        <v>39</v>
      </c>
      <c r="C11" s="11" t="s">
        <v>45</v>
      </c>
      <c r="D11" s="11" t="s">
        <v>198</v>
      </c>
      <c r="E11" s="11" t="s">
        <v>41</v>
      </c>
    </row>
    <row r="12" spans="2:5" x14ac:dyDescent="0.25">
      <c r="B12" s="10" t="s">
        <v>49</v>
      </c>
      <c r="C12" s="11" t="s">
        <v>45</v>
      </c>
      <c r="D12" s="11" t="s">
        <v>198</v>
      </c>
      <c r="E12" s="11" t="s">
        <v>50</v>
      </c>
    </row>
    <row r="13" spans="2:5" x14ac:dyDescent="0.25">
      <c r="B13" s="10" t="s">
        <v>54</v>
      </c>
      <c r="C13" s="11" t="s">
        <v>14</v>
      </c>
      <c r="D13" s="11" t="s">
        <v>199</v>
      </c>
      <c r="E13" s="11" t="s">
        <v>55</v>
      </c>
    </row>
  </sheetData>
  <mergeCells count="3">
    <mergeCell ref="A1:J1"/>
    <mergeCell ref="A2:J2"/>
    <mergeCell ref="B5:E5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3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5" width="12" customWidth="1"/>
    <col min="6" max="10" width="15" customWidth="1"/>
  </cols>
  <sheetData>
    <row r="1" ht="28" customHeight="1" spans="1:10" x14ac:dyDescent="0.25">
      <c r="A1" s="1" t="s">
        <v>202</v>
      </c>
      <c r="B1" s="1"/>
      <c r="C1" s="1"/>
      <c r="D1" s="1"/>
      <c r="E1" s="1"/>
      <c r="F1" s="1"/>
      <c r="G1" s="1"/>
      <c r="H1" s="1"/>
      <c r="I1" s="1"/>
      <c r="J1" s="1"/>
    </row>
    <row r="2" ht="18" customHeight="1" spans="1:10" x14ac:dyDescent="0.25">
      <c r="A2" s="2" t="s">
        <v>203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 x14ac:dyDescent="0.25">
      <c r="A3" s="3"/>
      <c r="B3" s="5" t="s">
        <v>166</v>
      </c>
      <c r="C3" s="5" t="s">
        <v>167</v>
      </c>
      <c r="D3" s="5" t="s">
        <v>168</v>
      </c>
      <c r="E3" s="5" t="s">
        <v>169</v>
      </c>
      <c r="F3" s="5" t="s">
        <v>170</v>
      </c>
      <c r="G3" s="5" t="s">
        <v>171</v>
      </c>
      <c r="H3" s="5" t="s">
        <v>172</v>
      </c>
      <c r="I3" s="5" t="s">
        <v>173</v>
      </c>
      <c r="J3" s="5" t="s">
        <v>174</v>
      </c>
    </row>
    <row r="4" ht="10" customHeight="1" x14ac:dyDescent="0.25"/>
    <row r="5" spans="2:5" x14ac:dyDescent="0.25">
      <c r="B5" s="9" t="s">
        <v>204</v>
      </c>
      <c r="C5" s="9"/>
      <c r="D5" s="9"/>
      <c r="E5" s="9"/>
    </row>
    <row r="6" spans="2:5" x14ac:dyDescent="0.25">
      <c r="B6" s="10" t="s">
        <v>13</v>
      </c>
      <c r="C6" s="11" t="s">
        <v>125</v>
      </c>
      <c r="D6" s="11" t="s">
        <v>131</v>
      </c>
      <c r="E6" s="11" t="s">
        <v>37</v>
      </c>
    </row>
    <row r="7" spans="2:5" x14ac:dyDescent="0.25">
      <c r="B7" s="10" t="s">
        <v>31</v>
      </c>
      <c r="C7" s="11" t="s">
        <v>125</v>
      </c>
      <c r="D7" s="11" t="s">
        <v>131</v>
      </c>
      <c r="E7" s="11" t="s">
        <v>19</v>
      </c>
    </row>
    <row r="8" spans="2:5" x14ac:dyDescent="0.25">
      <c r="B8" s="10" t="s">
        <v>49</v>
      </c>
      <c r="C8" s="11" t="s">
        <v>125</v>
      </c>
      <c r="D8" s="11" t="s">
        <v>131</v>
      </c>
      <c r="E8" s="11" t="s">
        <v>37</v>
      </c>
    </row>
    <row r="9" spans="2:5" x14ac:dyDescent="0.25">
      <c r="B9" s="10" t="s">
        <v>59</v>
      </c>
      <c r="C9" s="11" t="s">
        <v>125</v>
      </c>
      <c r="D9" s="11" t="s">
        <v>131</v>
      </c>
      <c r="E9" s="11" t="s">
        <v>19</v>
      </c>
    </row>
    <row r="10" spans="2:5" x14ac:dyDescent="0.25">
      <c r="B10" s="10" t="s">
        <v>70</v>
      </c>
      <c r="C10" s="11" t="s">
        <v>125</v>
      </c>
      <c r="D10" s="11" t="s">
        <v>131</v>
      </c>
      <c r="E10" s="11" t="s">
        <v>37</v>
      </c>
    </row>
    <row r="11" spans="2:5" x14ac:dyDescent="0.25">
      <c r="B11" s="10" t="s">
        <v>81</v>
      </c>
      <c r="C11" s="11" t="s">
        <v>125</v>
      </c>
      <c r="D11" s="11" t="s">
        <v>131</v>
      </c>
      <c r="E11" s="11" t="s">
        <v>19</v>
      </c>
    </row>
    <row r="12" spans="2:5" x14ac:dyDescent="0.25">
      <c r="B12" s="10" t="s">
        <v>89</v>
      </c>
      <c r="C12" s="11" t="s">
        <v>125</v>
      </c>
      <c r="D12" s="11" t="s">
        <v>131</v>
      </c>
      <c r="E12" s="11" t="s">
        <v>37</v>
      </c>
    </row>
    <row r="13" spans="2:5" x14ac:dyDescent="0.25">
      <c r="B13" s="10" t="s">
        <v>100</v>
      </c>
      <c r="C13" s="11" t="s">
        <v>125</v>
      </c>
      <c r="D13" s="11" t="s">
        <v>131</v>
      </c>
      <c r="E13" s="11" t="s">
        <v>19</v>
      </c>
    </row>
  </sheetData>
  <mergeCells count="3">
    <mergeCell ref="A1:J1"/>
    <mergeCell ref="A2:J2"/>
    <mergeCell ref="B5:E5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9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" width="24" customWidth="1"/>
    <col min="3" max="3" width="16" customWidth="1"/>
    <col min="4" max="4" width="14" customWidth="1"/>
    <col min="5" max="10" width="15" customWidth="1"/>
  </cols>
  <sheetData>
    <row r="1" ht="28" customHeight="1" spans="1:10" x14ac:dyDescent="0.25">
      <c r="A1" s="1" t="s">
        <v>205</v>
      </c>
      <c r="B1" s="1"/>
      <c r="C1" s="1"/>
      <c r="D1" s="1"/>
      <c r="E1" s="1"/>
      <c r="F1" s="1"/>
      <c r="G1" s="1"/>
      <c r="H1" s="1"/>
      <c r="I1" s="1"/>
      <c r="J1" s="1"/>
    </row>
    <row r="2" ht="18" customHeight="1" spans="1:10" x14ac:dyDescent="0.25">
      <c r="A2" s="2" t="s">
        <v>206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 x14ac:dyDescent="0.25">
      <c r="A3" s="3"/>
      <c r="B3" s="5" t="s">
        <v>166</v>
      </c>
      <c r="C3" s="5" t="s">
        <v>167</v>
      </c>
      <c r="D3" s="5" t="s">
        <v>168</v>
      </c>
      <c r="E3" s="5" t="s">
        <v>169</v>
      </c>
      <c r="F3" s="5" t="s">
        <v>170</v>
      </c>
      <c r="G3" s="5" t="s">
        <v>171</v>
      </c>
      <c r="H3" s="5" t="s">
        <v>172</v>
      </c>
      <c r="I3" s="5" t="s">
        <v>173</v>
      </c>
      <c r="J3" s="5" t="s">
        <v>174</v>
      </c>
    </row>
    <row r="4" ht="10" customHeight="1" x14ac:dyDescent="0.25"/>
    <row r="5" spans="2:4" x14ac:dyDescent="0.25">
      <c r="B5" s="9" t="s">
        <v>207</v>
      </c>
      <c r="C5" s="9"/>
      <c r="D5" s="9"/>
    </row>
    <row r="6" spans="2:4" x14ac:dyDescent="0.25">
      <c r="B6" s="10" t="s">
        <v>208</v>
      </c>
      <c r="C6" s="11" t="s">
        <v>209</v>
      </c>
      <c r="D6" s="11" t="s">
        <v>210</v>
      </c>
    </row>
    <row r="7" spans="2:4" x14ac:dyDescent="0.25">
      <c r="B7" s="10" t="s">
        <v>211</v>
      </c>
      <c r="C7" s="11" t="s">
        <v>21</v>
      </c>
      <c r="D7" s="11" t="s">
        <v>212</v>
      </c>
    </row>
    <row r="8" spans="2:4" x14ac:dyDescent="0.25">
      <c r="B8" s="10" t="s">
        <v>213</v>
      </c>
      <c r="C8" s="11" t="s">
        <v>14</v>
      </c>
      <c r="D8" s="11" t="s">
        <v>214</v>
      </c>
    </row>
    <row r="9" spans="2:4" x14ac:dyDescent="0.25">
      <c r="B9" s="10" t="s">
        <v>215</v>
      </c>
      <c r="C9" s="11" t="s">
        <v>174</v>
      </c>
      <c r="D9" s="11" t="s">
        <v>128</v>
      </c>
    </row>
  </sheetData>
  <mergeCells count="3">
    <mergeCell ref="A1:J1"/>
    <mergeCell ref="A2:J2"/>
    <mergeCell ref="B5:D5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9"/>
  <sheetViews>
    <sheetView workbookViewId="0" showGridLines="0" zoomScale="85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5" customWidth="1"/>
    <col min="2" max="2" width="16" customWidth="1"/>
    <col min="3" max="3" width="24" customWidth="1"/>
    <col min="4" max="4" width="18" customWidth="1"/>
    <col min="5" max="10" width="15" customWidth="1"/>
  </cols>
  <sheetData>
    <row r="1" ht="28" customHeight="1" spans="1:10" x14ac:dyDescent="0.25">
      <c r="A1" s="1" t="s">
        <v>216</v>
      </c>
      <c r="B1" s="1"/>
      <c r="C1" s="1"/>
      <c r="D1" s="1"/>
      <c r="E1" s="1"/>
      <c r="F1" s="1"/>
      <c r="G1" s="1"/>
      <c r="H1" s="1"/>
      <c r="I1" s="1"/>
      <c r="J1" s="1"/>
    </row>
    <row r="2" ht="18" customHeight="1" spans="1:10" x14ac:dyDescent="0.25">
      <c r="A2" s="2" t="s">
        <v>217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 x14ac:dyDescent="0.25">
      <c r="A3" s="3"/>
      <c r="B3" s="5" t="s">
        <v>166</v>
      </c>
      <c r="C3" s="5" t="s">
        <v>167</v>
      </c>
      <c r="D3" s="5" t="s">
        <v>168</v>
      </c>
      <c r="E3" s="5" t="s">
        <v>169</v>
      </c>
      <c r="F3" s="5" t="s">
        <v>170</v>
      </c>
      <c r="G3" s="5" t="s">
        <v>171</v>
      </c>
      <c r="H3" s="5" t="s">
        <v>172</v>
      </c>
      <c r="I3" s="5" t="s">
        <v>173</v>
      </c>
      <c r="J3" s="5" t="s">
        <v>174</v>
      </c>
    </row>
    <row r="4" ht="10" customHeight="1" x14ac:dyDescent="0.25"/>
    <row r="5" spans="2:4" x14ac:dyDescent="0.25">
      <c r="B5" s="9" t="s">
        <v>218</v>
      </c>
      <c r="C5" s="9"/>
      <c r="D5" s="9"/>
    </row>
    <row r="6" spans="2:4" x14ac:dyDescent="0.25">
      <c r="B6" s="10" t="s">
        <v>219</v>
      </c>
      <c r="C6" s="11" t="s">
        <v>220</v>
      </c>
      <c r="D6" s="11" t="s">
        <v>221</v>
      </c>
    </row>
    <row r="7" spans="2:4" x14ac:dyDescent="0.25">
      <c r="B7" s="10" t="s">
        <v>222</v>
      </c>
      <c r="C7" s="11" t="s">
        <v>223</v>
      </c>
      <c r="D7" s="11" t="s">
        <v>224</v>
      </c>
    </row>
    <row r="8" spans="2:4" x14ac:dyDescent="0.25">
      <c r="B8" s="10" t="s">
        <v>225</v>
      </c>
      <c r="C8" s="11" t="s">
        <v>226</v>
      </c>
      <c r="D8" s="11" t="s">
        <v>227</v>
      </c>
    </row>
    <row r="9" spans="2:4" x14ac:dyDescent="0.25">
      <c r="B9" s="10" t="s">
        <v>45</v>
      </c>
      <c r="C9" s="11" t="s">
        <v>228</v>
      </c>
      <c r="D9" s="11" t="s">
        <v>229</v>
      </c>
    </row>
  </sheetData>
  <mergeCells count="3">
    <mergeCell ref="A1:J1"/>
    <mergeCell ref="A2:J2"/>
    <mergeCell ref="B5:D5"/>
  </mergeCells>
  <hyperlinks>
    <hyperlink ref="B3" r:id="rId1" location="#'00_Landing'!A1"/>
    <hyperlink ref="C3" r:id="rId2" location="#'01_Executive_Dashboard'!A1"/>
    <hyperlink ref="D3" r:id="rId3" location="#'02_Portfolio_Tracker'!A1"/>
    <hyperlink ref="E3" r:id="rId4" location="#'03_Project_Health'!A1"/>
    <hyperlink ref="F3" r:id="rId5" location="#'04_Business_Case_Tracker'!A1"/>
    <hyperlink ref="G3" r:id="rId6" location="#'05_RAID_Log_Dashboard'!A1"/>
    <hyperlink ref="H3" r:id="rId7" location="#'06_Financial_Tracking'!A1"/>
    <hyperlink ref="I3" r:id="rId8" location="#'07_Resource_Capacity'!A1"/>
    <hyperlink ref="J3" r:id="rId9" location="#'08_Steering_Committee'!A1"/>
  </hyperlink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90_Risks</vt:lpstr>
      <vt:lpstr>90_Issues</vt:lpstr>
      <vt:lpstr>00_Landing</vt:lpstr>
      <vt:lpstr>01_RAID_Summary</vt:lpstr>
      <vt:lpstr>02_Risks</vt:lpstr>
      <vt:lpstr>03_Issues</vt:lpstr>
      <vt:lpstr>04_Actions</vt:lpstr>
      <vt:lpstr>05_Dependencies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Praxiox</dc:creator>
  <dc:title/>
  <dc:subject/>
  <dc:description/>
  <cp:keywords/>
  <cp:category/>
  <cp:lastModifiedBy>Unknown</cp:lastModifiedBy>
  <dcterms:created xsi:type="dcterms:W3CDTF">2026-05-10T15:32:03Z</dcterms:created>
  <dcterms:modified xsi:type="dcterms:W3CDTF">2026-05-10T15:32:03Z</dcterms:modified>
</cp:coreProperties>
</file>